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enor-my.sharepoint.com/personal/trond_bang_banenor_no/Documents/Trond/privat/Hadeland EHK/Årsmøte/"/>
    </mc:Choice>
  </mc:AlternateContent>
  <xr:revisionPtr revIDLastSave="50" documentId="8_{10A4FDF8-E8E2-4FB4-9BC8-2E158FCD2139}" xr6:coauthVersionLast="47" xr6:coauthVersionMax="47" xr10:uidLastSave="{9A81D740-6E7E-4803-952C-0B54356C1D7F}"/>
  <bookViews>
    <workbookView xWindow="-120" yWindow="-120" windowWidth="29040" windowHeight="1752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7" i="1" s="1"/>
  <c r="C22" i="1" s="1"/>
  <c r="C71" i="1"/>
  <c r="C68" i="1"/>
  <c r="C55" i="1"/>
  <c r="C47" i="1"/>
  <c r="C45" i="1"/>
  <c r="C39" i="1"/>
  <c r="C34" i="1"/>
  <c r="C31" i="1"/>
  <c r="C73" i="1" l="1"/>
  <c r="C57" i="1"/>
  <c r="C59" i="1" s="1"/>
  <c r="C62" i="1" s="1"/>
  <c r="C76" i="1" l="1"/>
</calcChain>
</file>

<file path=xl/sharedStrings.xml><?xml version="1.0" encoding="utf-8"?>
<sst xmlns="http://schemas.openxmlformats.org/spreadsheetml/2006/main" count="147" uniqueCount="59">
  <si>
    <t>Kontonr</t>
  </si>
  <si>
    <t>DRIFTSINNTEKTER</t>
  </si>
  <si>
    <t>MEDLEMSKONTINGENT NKK</t>
  </si>
  <si>
    <t>ÅRSMØTEINNTEKTER</t>
  </si>
  <si>
    <t>UTSTILLINGER</t>
  </si>
  <si>
    <t>REKLAMEINNTEKTER</t>
  </si>
  <si>
    <t>SPORPRØVE</t>
  </si>
  <si>
    <t>TILSKUDD NORSK TIPPING</t>
  </si>
  <si>
    <t>MVA REFUSJON</t>
  </si>
  <si>
    <t>Sum andre salgsinntekter</t>
  </si>
  <si>
    <t>SUM DRIFTSINNTEKTER</t>
  </si>
  <si>
    <t>DRIFTSKOSTNADER</t>
  </si>
  <si>
    <t>DEKNINGSBIDRAG</t>
  </si>
  <si>
    <t>UTSTILLINGSKOSTNADER</t>
  </si>
  <si>
    <t>UTGIFTER RS</t>
  </si>
  <si>
    <t>JAKTPRØVER</t>
  </si>
  <si>
    <t>Sum kostnader lokaler</t>
  </si>
  <si>
    <t>REGNSKAPSHONORAR</t>
  </si>
  <si>
    <t>Sum eksterne honorarer</t>
  </si>
  <si>
    <t>KONTORREKVISITA</t>
  </si>
  <si>
    <t>INTERNETTKOSTNADER</t>
  </si>
  <si>
    <t>PORTO</t>
  </si>
  <si>
    <t>Sum kontorkostnader</t>
  </si>
  <si>
    <t>REISEKOSTNAD, IKKE OPPG.PL</t>
  </si>
  <si>
    <t>REISEFORDELING NEF</t>
  </si>
  <si>
    <t>Sum reise, diett, bilgodtgj</t>
  </si>
  <si>
    <t>REKLAME, ANNONSER</t>
  </si>
  <si>
    <t>ELGHUNDEN</t>
  </si>
  <si>
    <t>Sum salgs- og reklamekostnader</t>
  </si>
  <si>
    <t>FORSIKRINGER</t>
  </si>
  <si>
    <t>Sum forsikringer</t>
  </si>
  <si>
    <t>MØTER OG ARRANGEMENTER</t>
  </si>
  <si>
    <t>ÅRSMØTE</t>
  </si>
  <si>
    <t>BANKOMKOSTNINGER</t>
  </si>
  <si>
    <t>KOSTNADER VIPPS</t>
  </si>
  <si>
    <t>GEBYRER</t>
  </si>
  <si>
    <t>PREMIER OG SALGSMAT.</t>
  </si>
  <si>
    <t>Sum andre kostnader</t>
  </si>
  <si>
    <t>Sum andre driftskostnader</t>
  </si>
  <si>
    <t>SUM DRIFTSKOSTNADER</t>
  </si>
  <si>
    <t>DRIFTSRESULTAT</t>
  </si>
  <si>
    <t>FINANSINNT. OG -KOSTN.</t>
  </si>
  <si>
    <t>RENTEINNT. 2020.24.36677</t>
  </si>
  <si>
    <t>RENTEINNT. 2020.54.83994</t>
  </si>
  <si>
    <t>Sum finansinntekter</t>
  </si>
  <si>
    <t>ANDRE RENTEKOST</t>
  </si>
  <si>
    <t>Sum finanskostnader</t>
  </si>
  <si>
    <t>SUM NTO. FINANSPOSTER</t>
  </si>
  <si>
    <t>ÅRSRESULTAT</t>
  </si>
  <si>
    <t xml:space="preserve"> </t>
  </si>
  <si>
    <t>LØSHUNDPRØVER</t>
  </si>
  <si>
    <t>SALG KLUBB ARTIKKLER</t>
  </si>
  <si>
    <t>DIVERSEINNTEKTER</t>
  </si>
  <si>
    <t>LEIE AV HUNDEJORDE</t>
  </si>
  <si>
    <t>NM/UM LØSHUND</t>
  </si>
  <si>
    <t>KURS</t>
  </si>
  <si>
    <t>BUDSJETT 2026</t>
  </si>
  <si>
    <t xml:space="preserve"> Budsjett 2026</t>
  </si>
  <si>
    <t xml:space="preserve">Tracker Lisens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</si>
</sst>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kr-414]\ * #,##0.00_ ;_ [$kr-414]\ * \-#,##0.00_ ;_ [$kr-414]\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E8B5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49" fontId="0" fillId="0" borderId="0" xfId="0" applyNumberFormat="1"/>
    <xf numFmtId="2" fontId="0" fillId="0" borderId="0" xfId="0" applyNumberFormat="1"/>
    <xf numFmtId="0" fontId="1" fillId="0" borderId="1" xfId="0" applyFont="1" applyBorder="1"/>
    <xf numFmtId="0" fontId="0" fillId="0" borderId="1" xfId="0" applyBorder="1"/>
    <xf numFmtId="49" fontId="1" fillId="0" borderId="1" xfId="0" applyNumberFormat="1" applyFont="1" applyBorder="1"/>
    <xf numFmtId="2" fontId="0" fillId="0" borderId="1" xfId="0" applyNumberFormat="1" applyBorder="1"/>
    <xf numFmtId="49" fontId="0" fillId="0" borderId="1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164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9"/>
  <sheetViews>
    <sheetView tabSelected="1" topLeftCell="A27" zoomScale="160" zoomScaleNormal="160" workbookViewId="0">
      <selection activeCell="D46" sqref="D46"/>
    </sheetView>
  </sheetViews>
  <sheetFormatPr baseColWidth="10" defaultRowHeight="14.5" x14ac:dyDescent="0.35"/>
  <cols>
    <col min="1" max="1" width="25.26953125" bestFit="1" customWidth="1"/>
    <col min="2" max="2" width="38.81640625" customWidth="1"/>
    <col min="3" max="3" width="26.7265625" customWidth="1"/>
    <col min="4" max="4" width="19" bestFit="1" customWidth="1"/>
  </cols>
  <sheetData>
    <row r="1" spans="1:4" ht="21" customHeight="1" x14ac:dyDescent="0.35">
      <c r="A1" s="13" t="s">
        <v>56</v>
      </c>
      <c r="B1" s="14"/>
      <c r="C1" s="14"/>
    </row>
    <row r="2" spans="1:4" x14ac:dyDescent="0.35">
      <c r="A2" s="4" t="s">
        <v>0</v>
      </c>
      <c r="B2" s="12" t="s">
        <v>57</v>
      </c>
      <c r="C2" s="12"/>
      <c r="D2" s="1"/>
    </row>
    <row r="3" spans="1:4" x14ac:dyDescent="0.35">
      <c r="A3" s="5" t="s">
        <v>49</v>
      </c>
      <c r="B3" s="6" t="s">
        <v>1</v>
      </c>
      <c r="C3" s="7" t="s">
        <v>49</v>
      </c>
      <c r="D3" s="3"/>
    </row>
    <row r="4" spans="1:4" x14ac:dyDescent="0.35">
      <c r="A4" s="5" t="s">
        <v>49</v>
      </c>
      <c r="B4" s="8"/>
      <c r="C4" s="7" t="s">
        <v>49</v>
      </c>
      <c r="D4" s="3"/>
    </row>
    <row r="5" spans="1:4" x14ac:dyDescent="0.35">
      <c r="A5" s="5">
        <v>3100</v>
      </c>
      <c r="B5" s="8" t="s">
        <v>2</v>
      </c>
      <c r="C5" s="9">
        <v>41000</v>
      </c>
      <c r="D5" s="3"/>
    </row>
    <row r="6" spans="1:4" x14ac:dyDescent="0.35">
      <c r="A6" s="5">
        <v>3101</v>
      </c>
      <c r="B6" s="8" t="s">
        <v>3</v>
      </c>
      <c r="C6" s="11">
        <v>13500</v>
      </c>
      <c r="D6" s="3"/>
    </row>
    <row r="7" spans="1:4" x14ac:dyDescent="0.35">
      <c r="A7" s="5">
        <v>3102</v>
      </c>
      <c r="B7" s="8" t="s">
        <v>4</v>
      </c>
      <c r="C7" s="9">
        <v>72000</v>
      </c>
      <c r="D7" s="3"/>
    </row>
    <row r="8" spans="1:4" x14ac:dyDescent="0.35">
      <c r="A8" s="5">
        <v>3103</v>
      </c>
      <c r="B8" s="8" t="s">
        <v>5</v>
      </c>
      <c r="C8" s="9">
        <v>14000</v>
      </c>
      <c r="D8" s="3"/>
    </row>
    <row r="9" spans="1:4" x14ac:dyDescent="0.35">
      <c r="A9" s="5">
        <v>3106</v>
      </c>
      <c r="B9" s="8" t="s">
        <v>50</v>
      </c>
      <c r="C9" s="9">
        <v>83000</v>
      </c>
      <c r="D9" s="3"/>
    </row>
    <row r="10" spans="1:4" x14ac:dyDescent="0.35">
      <c r="A10" s="5">
        <v>3108</v>
      </c>
      <c r="B10" s="8" t="s">
        <v>6</v>
      </c>
      <c r="C10" s="9">
        <v>40000</v>
      </c>
      <c r="D10" s="3"/>
    </row>
    <row r="11" spans="1:4" x14ac:dyDescent="0.35">
      <c r="A11" s="5">
        <v>3111</v>
      </c>
      <c r="B11" s="8" t="s">
        <v>7</v>
      </c>
      <c r="C11" s="9">
        <v>19000</v>
      </c>
      <c r="D11" s="3"/>
    </row>
    <row r="12" spans="1:4" x14ac:dyDescent="0.35">
      <c r="A12" s="5">
        <v>3113</v>
      </c>
      <c r="B12" s="8" t="s">
        <v>51</v>
      </c>
      <c r="C12" s="11">
        <v>2700</v>
      </c>
      <c r="D12" s="3"/>
    </row>
    <row r="13" spans="1:4" x14ac:dyDescent="0.35">
      <c r="A13" s="5">
        <v>3443</v>
      </c>
      <c r="B13" s="8" t="s">
        <v>8</v>
      </c>
      <c r="C13" s="9">
        <v>21000</v>
      </c>
      <c r="D13" s="3"/>
    </row>
    <row r="14" spans="1:4" x14ac:dyDescent="0.35">
      <c r="A14" s="5">
        <v>3450</v>
      </c>
      <c r="B14" s="8" t="s">
        <v>52</v>
      </c>
      <c r="C14" s="9">
        <v>2000</v>
      </c>
      <c r="D14" s="3"/>
    </row>
    <row r="15" spans="1:4" x14ac:dyDescent="0.35">
      <c r="A15" s="5" t="s">
        <v>49</v>
      </c>
      <c r="B15" s="6" t="s">
        <v>9</v>
      </c>
      <c r="C15" s="10">
        <f>SUM(C5:C14)</f>
        <v>308200</v>
      </c>
      <c r="D15" s="3"/>
    </row>
    <row r="16" spans="1:4" x14ac:dyDescent="0.35">
      <c r="A16" s="5" t="s">
        <v>49</v>
      </c>
      <c r="B16" s="8"/>
      <c r="C16" s="9" t="s">
        <v>49</v>
      </c>
      <c r="D16" s="3"/>
    </row>
    <row r="17" spans="1:4" x14ac:dyDescent="0.35">
      <c r="A17" s="5" t="s">
        <v>49</v>
      </c>
      <c r="B17" s="6" t="s">
        <v>10</v>
      </c>
      <c r="C17" s="10">
        <f>C15</f>
        <v>308200</v>
      </c>
      <c r="D17" s="3"/>
    </row>
    <row r="18" spans="1:4" x14ac:dyDescent="0.35">
      <c r="A18" s="5" t="s">
        <v>49</v>
      </c>
      <c r="B18" s="8"/>
      <c r="C18" s="9" t="s">
        <v>49</v>
      </c>
      <c r="D18" s="3"/>
    </row>
    <row r="19" spans="1:4" x14ac:dyDescent="0.35">
      <c r="A19" s="5" t="s">
        <v>49</v>
      </c>
      <c r="B19" s="6" t="s">
        <v>11</v>
      </c>
      <c r="C19" s="9">
        <v>0</v>
      </c>
      <c r="D19" s="3"/>
    </row>
    <row r="20" spans="1:4" x14ac:dyDescent="0.35">
      <c r="A20" s="5" t="s">
        <v>49</v>
      </c>
      <c r="B20" s="8"/>
      <c r="C20" s="9" t="s">
        <v>49</v>
      </c>
      <c r="D20" s="3"/>
    </row>
    <row r="21" spans="1:4" x14ac:dyDescent="0.35">
      <c r="A21" s="5" t="s">
        <v>49</v>
      </c>
      <c r="B21" s="8"/>
      <c r="C21" s="9" t="s">
        <v>49</v>
      </c>
      <c r="D21" s="3"/>
    </row>
    <row r="22" spans="1:4" x14ac:dyDescent="0.35">
      <c r="A22" s="5" t="s">
        <v>49</v>
      </c>
      <c r="B22" s="6" t="s">
        <v>12</v>
      </c>
      <c r="C22" s="10">
        <f>C17</f>
        <v>308200</v>
      </c>
      <c r="D22" s="3"/>
    </row>
    <row r="23" spans="1:4" x14ac:dyDescent="0.35">
      <c r="A23" s="5" t="s">
        <v>49</v>
      </c>
      <c r="B23" s="8"/>
      <c r="C23" s="9" t="s">
        <v>49</v>
      </c>
      <c r="D23" s="3"/>
    </row>
    <row r="24" spans="1:4" x14ac:dyDescent="0.35">
      <c r="A24" s="5" t="s">
        <v>49</v>
      </c>
      <c r="B24" s="8"/>
      <c r="C24" s="9" t="s">
        <v>49</v>
      </c>
      <c r="D24" s="3"/>
    </row>
    <row r="25" spans="1:4" x14ac:dyDescent="0.35">
      <c r="A25" s="5">
        <v>6302</v>
      </c>
      <c r="B25" s="8" t="s">
        <v>53</v>
      </c>
      <c r="C25" s="9">
        <v>900</v>
      </c>
      <c r="D25" s="3"/>
    </row>
    <row r="26" spans="1:4" x14ac:dyDescent="0.35">
      <c r="A26" s="5">
        <v>6360</v>
      </c>
      <c r="B26" s="8" t="s">
        <v>13</v>
      </c>
      <c r="C26" s="9">
        <v>27500</v>
      </c>
      <c r="D26" s="3"/>
    </row>
    <row r="27" spans="1:4" x14ac:dyDescent="0.35">
      <c r="A27" s="5">
        <v>6361</v>
      </c>
      <c r="B27" s="8" t="s">
        <v>50</v>
      </c>
      <c r="C27" s="9">
        <v>78000</v>
      </c>
      <c r="D27" s="3"/>
    </row>
    <row r="28" spans="1:4" x14ac:dyDescent="0.35">
      <c r="A28" s="5">
        <v>6363</v>
      </c>
      <c r="B28" s="8" t="s">
        <v>6</v>
      </c>
      <c r="C28" s="9">
        <v>13600</v>
      </c>
      <c r="D28" s="3"/>
    </row>
    <row r="29" spans="1:4" x14ac:dyDescent="0.35">
      <c r="A29" s="5">
        <v>6366</v>
      </c>
      <c r="B29" s="8" t="s">
        <v>14</v>
      </c>
      <c r="C29" s="9">
        <v>5000</v>
      </c>
      <c r="D29" s="3"/>
    </row>
    <row r="30" spans="1:4" x14ac:dyDescent="0.35">
      <c r="A30" s="5">
        <v>6367</v>
      </c>
      <c r="B30" s="8" t="s">
        <v>15</v>
      </c>
      <c r="C30" s="9">
        <v>0</v>
      </c>
      <c r="D30" s="3"/>
    </row>
    <row r="31" spans="1:4" x14ac:dyDescent="0.35">
      <c r="A31" s="5" t="s">
        <v>49</v>
      </c>
      <c r="B31" s="6" t="s">
        <v>16</v>
      </c>
      <c r="C31" s="10">
        <f>SUM(C26:C30)</f>
        <v>124100</v>
      </c>
      <c r="D31" s="3"/>
    </row>
    <row r="32" spans="1:4" x14ac:dyDescent="0.35">
      <c r="A32" s="5">
        <v>6705</v>
      </c>
      <c r="B32" s="8" t="s">
        <v>17</v>
      </c>
      <c r="C32" s="9">
        <v>15000</v>
      </c>
      <c r="D32" s="3"/>
    </row>
    <row r="33" spans="1:4" x14ac:dyDescent="0.35">
      <c r="A33" s="5">
        <v>6736</v>
      </c>
      <c r="B33" s="8" t="s">
        <v>54</v>
      </c>
      <c r="C33" s="9">
        <v>30000</v>
      </c>
      <c r="D33" s="3"/>
    </row>
    <row r="34" spans="1:4" x14ac:dyDescent="0.35">
      <c r="A34" s="5" t="s">
        <v>49</v>
      </c>
      <c r="B34" s="6" t="s">
        <v>18</v>
      </c>
      <c r="C34" s="10">
        <f>SUM(C32:C33)</f>
        <v>45000</v>
      </c>
      <c r="D34" s="3"/>
    </row>
    <row r="35" spans="1:4" x14ac:dyDescent="0.35">
      <c r="A35" s="5">
        <v>6800</v>
      </c>
      <c r="B35" s="8" t="s">
        <v>19</v>
      </c>
      <c r="C35" s="9">
        <v>4500</v>
      </c>
      <c r="D35" s="3"/>
    </row>
    <row r="36" spans="1:4" x14ac:dyDescent="0.35">
      <c r="A36" s="5">
        <v>6870</v>
      </c>
      <c r="B36" s="8" t="s">
        <v>55</v>
      </c>
      <c r="C36" s="9">
        <v>10000</v>
      </c>
      <c r="D36" s="3"/>
    </row>
    <row r="37" spans="1:4" x14ac:dyDescent="0.35">
      <c r="A37" s="5">
        <v>6907</v>
      </c>
      <c r="B37" s="8" t="s">
        <v>20</v>
      </c>
      <c r="C37" s="9">
        <v>5500</v>
      </c>
      <c r="D37" s="3"/>
    </row>
    <row r="38" spans="1:4" x14ac:dyDescent="0.35">
      <c r="A38" s="5">
        <v>6940</v>
      </c>
      <c r="B38" s="8" t="s">
        <v>21</v>
      </c>
      <c r="C38" s="9">
        <v>0</v>
      </c>
      <c r="D38" s="3"/>
    </row>
    <row r="39" spans="1:4" x14ac:dyDescent="0.35">
      <c r="A39" s="5" t="s">
        <v>49</v>
      </c>
      <c r="B39" s="6" t="s">
        <v>22</v>
      </c>
      <c r="C39" s="10">
        <f>SUM(C35:C38)</f>
        <v>20000</v>
      </c>
      <c r="D39" s="3"/>
    </row>
    <row r="40" spans="1:4" x14ac:dyDescent="0.35">
      <c r="A40" s="5">
        <v>7140</v>
      </c>
      <c r="B40" s="8" t="s">
        <v>23</v>
      </c>
      <c r="C40" s="9">
        <v>0</v>
      </c>
      <c r="D40" s="3"/>
    </row>
    <row r="41" spans="1:4" x14ac:dyDescent="0.35">
      <c r="A41" s="5">
        <v>7160</v>
      </c>
      <c r="B41" s="8" t="s">
        <v>24</v>
      </c>
      <c r="C41" s="9">
        <v>2500</v>
      </c>
      <c r="D41" s="3"/>
    </row>
    <row r="42" spans="1:4" x14ac:dyDescent="0.35">
      <c r="A42" s="5" t="s">
        <v>49</v>
      </c>
      <c r="B42" s="6" t="s">
        <v>25</v>
      </c>
      <c r="C42" s="10">
        <v>6500</v>
      </c>
      <c r="D42" s="3"/>
    </row>
    <row r="43" spans="1:4" x14ac:dyDescent="0.35">
      <c r="A43" s="5">
        <v>7320</v>
      </c>
      <c r="B43" s="8" t="s">
        <v>26</v>
      </c>
      <c r="C43" s="9">
        <v>5000</v>
      </c>
      <c r="D43" s="3"/>
    </row>
    <row r="44" spans="1:4" x14ac:dyDescent="0.35">
      <c r="A44" s="5">
        <v>7321</v>
      </c>
      <c r="B44" s="8" t="s">
        <v>27</v>
      </c>
      <c r="C44" s="9">
        <v>10000</v>
      </c>
      <c r="D44" s="3"/>
    </row>
    <row r="45" spans="1:4" x14ac:dyDescent="0.35">
      <c r="A45" s="5" t="s">
        <v>49</v>
      </c>
      <c r="B45" s="6" t="s">
        <v>28</v>
      </c>
      <c r="C45" s="10">
        <f>SUM(C43:C44)</f>
        <v>15000</v>
      </c>
      <c r="D45" s="3"/>
    </row>
    <row r="46" spans="1:4" x14ac:dyDescent="0.35">
      <c r="A46" s="5">
        <v>7500</v>
      </c>
      <c r="B46" s="8" t="s">
        <v>29</v>
      </c>
      <c r="C46" s="9">
        <v>1800</v>
      </c>
      <c r="D46" s="3"/>
    </row>
    <row r="47" spans="1:4" x14ac:dyDescent="0.35">
      <c r="A47" s="5" t="s">
        <v>49</v>
      </c>
      <c r="B47" s="6" t="s">
        <v>30</v>
      </c>
      <c r="C47" s="10">
        <f>C46</f>
        <v>1800</v>
      </c>
      <c r="D47" s="3"/>
    </row>
    <row r="48" spans="1:4" x14ac:dyDescent="0.35">
      <c r="A48" s="5">
        <v>7700</v>
      </c>
      <c r="B48" s="8" t="s">
        <v>31</v>
      </c>
      <c r="C48" s="9">
        <v>10000</v>
      </c>
      <c r="D48" s="3"/>
    </row>
    <row r="49" spans="1:4" x14ac:dyDescent="0.35">
      <c r="A49" s="5">
        <v>7701</v>
      </c>
      <c r="B49" s="8" t="s">
        <v>32</v>
      </c>
      <c r="C49" s="9">
        <v>43600</v>
      </c>
      <c r="D49" s="3"/>
    </row>
    <row r="50" spans="1:4" x14ac:dyDescent="0.35">
      <c r="A50" s="5">
        <v>7770</v>
      </c>
      <c r="B50" s="8" t="s">
        <v>33</v>
      </c>
      <c r="C50" s="9">
        <v>400</v>
      </c>
      <c r="D50" s="3"/>
    </row>
    <row r="51" spans="1:4" x14ac:dyDescent="0.35">
      <c r="A51" s="5">
        <v>7771</v>
      </c>
      <c r="B51" s="8" t="s">
        <v>34</v>
      </c>
      <c r="C51" s="9">
        <v>1500</v>
      </c>
      <c r="D51" s="3"/>
    </row>
    <row r="52" spans="1:4" x14ac:dyDescent="0.35">
      <c r="A52" s="5">
        <v>7791</v>
      </c>
      <c r="B52" s="8" t="s">
        <v>35</v>
      </c>
      <c r="C52" s="9">
        <v>2000</v>
      </c>
      <c r="D52" s="3"/>
    </row>
    <row r="53" spans="1:4" x14ac:dyDescent="0.35">
      <c r="A53" s="5">
        <v>7797</v>
      </c>
      <c r="B53" s="8" t="s">
        <v>36</v>
      </c>
      <c r="C53" s="9">
        <v>60000</v>
      </c>
      <c r="D53" s="3"/>
    </row>
    <row r="54" spans="1:4" x14ac:dyDescent="0.35">
      <c r="A54" s="5">
        <v>7792</v>
      </c>
      <c r="B54" s="8" t="s">
        <v>58</v>
      </c>
      <c r="C54" s="9">
        <v>12000</v>
      </c>
      <c r="D54" s="3"/>
    </row>
    <row r="55" spans="1:4" x14ac:dyDescent="0.35">
      <c r="A55" s="5" t="s">
        <v>49</v>
      </c>
      <c r="B55" s="6" t="s">
        <v>37</v>
      </c>
      <c r="C55" s="10">
        <f>SUM(C48:C54)</f>
        <v>129500</v>
      </c>
      <c r="D55" s="3"/>
    </row>
    <row r="56" spans="1:4" x14ac:dyDescent="0.35">
      <c r="A56" s="5" t="s">
        <v>49</v>
      </c>
      <c r="B56" s="8"/>
      <c r="C56" s="9" t="s">
        <v>49</v>
      </c>
      <c r="D56" s="3"/>
    </row>
    <row r="57" spans="1:4" x14ac:dyDescent="0.35">
      <c r="A57" s="5" t="s">
        <v>49</v>
      </c>
      <c r="B57" s="6" t="s">
        <v>38</v>
      </c>
      <c r="C57" s="10">
        <f>C31+C34+C39+C42+C45+C47+C55</f>
        <v>341900</v>
      </c>
      <c r="D57" s="3"/>
    </row>
    <row r="58" spans="1:4" x14ac:dyDescent="0.35">
      <c r="A58" s="5" t="s">
        <v>49</v>
      </c>
      <c r="B58" s="8"/>
      <c r="C58" s="9" t="s">
        <v>49</v>
      </c>
      <c r="D58" s="3"/>
    </row>
    <row r="59" spans="1:4" x14ac:dyDescent="0.35">
      <c r="A59" s="5" t="s">
        <v>49</v>
      </c>
      <c r="B59" s="6" t="s">
        <v>39</v>
      </c>
      <c r="C59" s="10">
        <f>C19+C57</f>
        <v>341900</v>
      </c>
      <c r="D59" s="3"/>
    </row>
    <row r="60" spans="1:4" x14ac:dyDescent="0.35">
      <c r="A60" s="5" t="s">
        <v>49</v>
      </c>
      <c r="B60" s="8"/>
      <c r="C60" s="9" t="s">
        <v>49</v>
      </c>
      <c r="D60" s="3"/>
    </row>
    <row r="61" spans="1:4" x14ac:dyDescent="0.35">
      <c r="A61" s="5" t="s">
        <v>49</v>
      </c>
      <c r="B61" s="8"/>
      <c r="C61" s="9" t="s">
        <v>49</v>
      </c>
      <c r="D61" s="3"/>
    </row>
    <row r="62" spans="1:4" x14ac:dyDescent="0.35">
      <c r="A62" s="5" t="s">
        <v>49</v>
      </c>
      <c r="B62" s="6" t="s">
        <v>40</v>
      </c>
      <c r="C62" s="10">
        <f>C17-C59</f>
        <v>-33700</v>
      </c>
      <c r="D62" s="3"/>
    </row>
    <row r="63" spans="1:4" x14ac:dyDescent="0.35">
      <c r="A63" s="5" t="s">
        <v>49</v>
      </c>
      <c r="B63" s="8"/>
      <c r="C63" s="9" t="s">
        <v>49</v>
      </c>
      <c r="D63" s="3"/>
    </row>
    <row r="64" spans="1:4" x14ac:dyDescent="0.35">
      <c r="A64" s="5" t="s">
        <v>49</v>
      </c>
      <c r="B64" s="6" t="s">
        <v>41</v>
      </c>
      <c r="C64" s="9" t="s">
        <v>49</v>
      </c>
      <c r="D64" s="3"/>
    </row>
    <row r="65" spans="1:4" x14ac:dyDescent="0.35">
      <c r="A65" s="5" t="s">
        <v>49</v>
      </c>
      <c r="B65" s="8"/>
      <c r="C65" s="9" t="s">
        <v>49</v>
      </c>
      <c r="D65" s="3"/>
    </row>
    <row r="66" spans="1:4" x14ac:dyDescent="0.35">
      <c r="A66" s="5">
        <v>8050</v>
      </c>
      <c r="B66" s="8" t="s">
        <v>42</v>
      </c>
      <c r="C66" s="9">
        <v>300</v>
      </c>
      <c r="D66" s="3"/>
    </row>
    <row r="67" spans="1:4" x14ac:dyDescent="0.35">
      <c r="A67" s="5">
        <v>8051</v>
      </c>
      <c r="B67" s="8" t="s">
        <v>43</v>
      </c>
      <c r="C67" s="9">
        <v>8500</v>
      </c>
      <c r="D67" s="3"/>
    </row>
    <row r="68" spans="1:4" x14ac:dyDescent="0.35">
      <c r="A68" s="5" t="s">
        <v>49</v>
      </c>
      <c r="B68" s="6" t="s">
        <v>44</v>
      </c>
      <c r="C68" s="10">
        <f>SUM(C66:C67)</f>
        <v>8800</v>
      </c>
      <c r="D68" s="3"/>
    </row>
    <row r="69" spans="1:4" x14ac:dyDescent="0.35">
      <c r="A69" s="5" t="s">
        <v>49</v>
      </c>
      <c r="B69" s="8"/>
      <c r="C69" s="9" t="s">
        <v>49</v>
      </c>
      <c r="D69" s="3"/>
    </row>
    <row r="70" spans="1:4" x14ac:dyDescent="0.35">
      <c r="A70" s="5">
        <v>8150</v>
      </c>
      <c r="B70" s="8" t="s">
        <v>45</v>
      </c>
      <c r="C70" s="9">
        <v>0</v>
      </c>
      <c r="D70" s="3"/>
    </row>
    <row r="71" spans="1:4" x14ac:dyDescent="0.35">
      <c r="A71" s="5" t="s">
        <v>49</v>
      </c>
      <c r="B71" s="6" t="s">
        <v>46</v>
      </c>
      <c r="C71" s="10">
        <f>C70</f>
        <v>0</v>
      </c>
      <c r="D71" s="3"/>
    </row>
    <row r="72" spans="1:4" x14ac:dyDescent="0.35">
      <c r="A72" s="5" t="s">
        <v>49</v>
      </c>
      <c r="B72" s="8"/>
      <c r="C72" s="9" t="s">
        <v>49</v>
      </c>
      <c r="D72" s="3"/>
    </row>
    <row r="73" spans="1:4" x14ac:dyDescent="0.35">
      <c r="A73" s="5" t="s">
        <v>49</v>
      </c>
      <c r="B73" s="6" t="s">
        <v>47</v>
      </c>
      <c r="C73" s="10">
        <f>C68-C71</f>
        <v>8800</v>
      </c>
      <c r="D73" s="3"/>
    </row>
    <row r="74" spans="1:4" x14ac:dyDescent="0.35">
      <c r="A74" s="5" t="s">
        <v>49</v>
      </c>
      <c r="B74" s="8"/>
      <c r="C74" s="9" t="s">
        <v>49</v>
      </c>
      <c r="D74" s="3"/>
    </row>
    <row r="75" spans="1:4" x14ac:dyDescent="0.35">
      <c r="A75" s="5" t="s">
        <v>49</v>
      </c>
      <c r="B75" s="8"/>
      <c r="C75" s="9" t="s">
        <v>49</v>
      </c>
      <c r="D75" s="3"/>
    </row>
    <row r="76" spans="1:4" x14ac:dyDescent="0.35">
      <c r="A76" s="5" t="s">
        <v>49</v>
      </c>
      <c r="B76" s="6" t="s">
        <v>48</v>
      </c>
      <c r="C76" s="10">
        <f>C62+C73</f>
        <v>-24900</v>
      </c>
      <c r="D76" s="3"/>
    </row>
    <row r="77" spans="1:4" x14ac:dyDescent="0.35">
      <c r="A77" t="s">
        <v>49</v>
      </c>
      <c r="B77" s="2"/>
      <c r="C77" s="3" t="s">
        <v>49</v>
      </c>
      <c r="D77" s="3"/>
    </row>
    <row r="78" spans="1:4" x14ac:dyDescent="0.35">
      <c r="A78" t="s">
        <v>49</v>
      </c>
      <c r="B78" s="2"/>
      <c r="C78" s="3" t="s">
        <v>49</v>
      </c>
      <c r="D78" s="3"/>
    </row>
    <row r="79" spans="1:4" x14ac:dyDescent="0.35">
      <c r="A79" t="s">
        <v>49</v>
      </c>
      <c r="B79" s="2" t="s">
        <v>49</v>
      </c>
      <c r="C79" s="3" t="s">
        <v>49</v>
      </c>
      <c r="D79" s="3"/>
    </row>
    <row r="80" spans="1:4" x14ac:dyDescent="0.35">
      <c r="A80" t="s">
        <v>49</v>
      </c>
      <c r="B80" s="2"/>
      <c r="C80" s="3" t="s">
        <v>49</v>
      </c>
      <c r="D80" s="3"/>
    </row>
    <row r="81" spans="1:4" x14ac:dyDescent="0.35">
      <c r="A81" t="s">
        <v>49</v>
      </c>
      <c r="B81" s="2"/>
      <c r="C81" s="3" t="s">
        <v>49</v>
      </c>
      <c r="D81" s="3"/>
    </row>
    <row r="82" spans="1:4" x14ac:dyDescent="0.35">
      <c r="A82" t="s">
        <v>49</v>
      </c>
      <c r="B82" s="2"/>
      <c r="C82" s="3" t="s">
        <v>49</v>
      </c>
      <c r="D82" s="3"/>
    </row>
    <row r="83" spans="1:4" x14ac:dyDescent="0.35">
      <c r="A83" t="s">
        <v>49</v>
      </c>
      <c r="B83" s="2" t="s">
        <v>49</v>
      </c>
      <c r="C83" s="3" t="s">
        <v>49</v>
      </c>
      <c r="D83" s="3"/>
    </row>
    <row r="84" spans="1:4" x14ac:dyDescent="0.35">
      <c r="A84" t="s">
        <v>49</v>
      </c>
      <c r="B84" s="2"/>
      <c r="C84" s="3" t="s">
        <v>49</v>
      </c>
      <c r="D84" s="3"/>
    </row>
    <row r="85" spans="1:4" x14ac:dyDescent="0.35">
      <c r="A85" t="s">
        <v>49</v>
      </c>
      <c r="B85" s="2" t="s">
        <v>49</v>
      </c>
      <c r="C85" s="3" t="s">
        <v>49</v>
      </c>
      <c r="D85" s="3"/>
    </row>
    <row r="86" spans="1:4" x14ac:dyDescent="0.35">
      <c r="A86" t="s">
        <v>49</v>
      </c>
      <c r="B86" s="2"/>
      <c r="C86" s="3" t="s">
        <v>49</v>
      </c>
      <c r="D86" s="3"/>
    </row>
    <row r="87" spans="1:4" x14ac:dyDescent="0.35">
      <c r="A87" t="s">
        <v>49</v>
      </c>
      <c r="B87" s="2" t="s">
        <v>49</v>
      </c>
      <c r="C87" s="3" t="s">
        <v>49</v>
      </c>
      <c r="D87" s="3"/>
    </row>
    <row r="88" spans="1:4" x14ac:dyDescent="0.35">
      <c r="A88" t="s">
        <v>49</v>
      </c>
      <c r="B88" s="2" t="s">
        <v>49</v>
      </c>
      <c r="C88" s="3" t="s">
        <v>49</v>
      </c>
      <c r="D88" s="3"/>
    </row>
    <row r="89" spans="1:4" x14ac:dyDescent="0.35">
      <c r="A89" t="s">
        <v>49</v>
      </c>
      <c r="B89" s="2"/>
      <c r="C89" s="3" t="s">
        <v>49</v>
      </c>
      <c r="D89" s="3"/>
    </row>
  </sheetData>
  <mergeCells count="2">
    <mergeCell ref="B2:C2"/>
    <mergeCell ref="A1:C1"/>
  </mergeCells>
  <pageMargins left="0.7" right="0.7" top="0.75" bottom="0.75" header="0.3" footer="0.3"/>
  <pageSetup paperSize="9" orientation="portrait" r:id="rId1"/>
  <headerFooter>
    <oddHeader>&amp;R&amp;"Arial"&amp;10&amp;KFF8C00I N T E R N&amp;1#</oddHeader>
    <oddFooter>&amp;L&amp;1#&amp;"Arial"&amp;10&amp;KFF8C00I N T E R 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Birger Larsen</dc:creator>
  <cp:lastModifiedBy>Bang Trond</cp:lastModifiedBy>
  <cp:lastPrinted>2020-02-06T14:09:16Z</cp:lastPrinted>
  <dcterms:created xsi:type="dcterms:W3CDTF">2020-02-06T14:02:48Z</dcterms:created>
  <dcterms:modified xsi:type="dcterms:W3CDTF">2026-02-06T10:57:38Z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1ea76c-7944-4b49-8aa5-a105a354bd55_Enabled">
    <vt:lpwstr>true</vt:lpwstr>
  </property>
  <property fmtid="{D5CDD505-2E9C-101B-9397-08002B2CF9AE}" pid="3" name="MSIP_Label_711ea76c-7944-4b49-8aa5-a105a354bd55_SetDate">
    <vt:lpwstr>2023-02-03T09:57:27Z</vt:lpwstr>
  </property>
  <property fmtid="{D5CDD505-2E9C-101B-9397-08002B2CF9AE}" pid="4" name="MSIP_Label_711ea76c-7944-4b49-8aa5-a105a354bd55_Method">
    <vt:lpwstr>Standard</vt:lpwstr>
  </property>
  <property fmtid="{D5CDD505-2E9C-101B-9397-08002B2CF9AE}" pid="5" name="MSIP_Label_711ea76c-7944-4b49-8aa5-a105a354bd55_Name">
    <vt:lpwstr>711ea76c-7944-4b49-8aa5-a105a354bd55</vt:lpwstr>
  </property>
  <property fmtid="{D5CDD505-2E9C-101B-9397-08002B2CF9AE}" pid="6" name="MSIP_Label_711ea76c-7944-4b49-8aa5-a105a354bd55_SiteId">
    <vt:lpwstr>6ee535f2-3064-4ac9-81d8-4ceb2ff790c6</vt:lpwstr>
  </property>
  <property fmtid="{D5CDD505-2E9C-101B-9397-08002B2CF9AE}" pid="7" name="MSIP_Label_711ea76c-7944-4b49-8aa5-a105a354bd55_ActionId">
    <vt:lpwstr>884e53e8-acef-45e4-a913-72ea1ce106b6</vt:lpwstr>
  </property>
  <property fmtid="{D5CDD505-2E9C-101B-9397-08002B2CF9AE}" pid="8" name="MSIP_Label_711ea76c-7944-4b49-8aa5-a105a354bd55_ContentBits">
    <vt:lpwstr>3</vt:lpwstr>
  </property>
</Properties>
</file>